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<sst xmlns="http://schemas.openxmlformats.org/spreadsheetml/2006/main" count="176" uniqueCount="168">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</sst>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A33" sqref="A3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188402217849</v>
      </c>
      <c r="C7" s="22">
        <f>C8+C11+C15+C26+C29+C37</f>
        <v>137640802603</v>
      </c>
    </row>
    <row r="8" spans="1:3" ht="12">
      <c r="A8" s="2" t="s">
        <v>3</v>
      </c>
      <c r="B8" s="19">
        <f>B9+B10</f>
        <v>54959520354</v>
      </c>
      <c r="C8" s="19">
        <f>C9+C10</f>
        <v>77676298776</v>
      </c>
    </row>
    <row r="9" spans="1:3" ht="12">
      <c r="A9" s="3" t="s">
        <v>4</v>
      </c>
      <c r="B9" s="20">
        <v>16553520354</v>
      </c>
      <c r="C9" s="20">
        <v>27376298776</v>
      </c>
    </row>
    <row r="10" spans="1:3" ht="12">
      <c r="A10" s="3" t="s">
        <v>5</v>
      </c>
      <c r="B10" s="20">
        <v>38406000000</v>
      </c>
      <c r="C10" s="20">
        <v>50300000000</v>
      </c>
    </row>
    <row r="11" spans="1:3" ht="12">
      <c r="A11" s="2" t="s">
        <v>6</v>
      </c>
      <c r="B11" s="19">
        <f>B12+B13+B14</f>
        <v>532691290</v>
      </c>
      <c r="C11" s="19">
        <f>C12+C13+C14</f>
        <v>515239000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532691290</v>
      </c>
      <c r="C14" s="20">
        <v>515239000</v>
      </c>
    </row>
    <row r="15" spans="1:3" ht="12">
      <c r="A15" s="4" t="s">
        <v>7</v>
      </c>
      <c r="B15" s="19">
        <f>B16+B19+B20+B21+B22+B23+B24+B25</f>
        <v>87174438614</v>
      </c>
      <c r="C15" s="19">
        <f>C16+C19+C20+C21+C22+C23+C24+C25</f>
        <v>33246475427</v>
      </c>
    </row>
    <row r="16" spans="1:3" ht="12">
      <c r="A16" s="5" t="s">
        <v>8</v>
      </c>
      <c r="B16" s="20">
        <v>54784767411</v>
      </c>
      <c r="C16" s="20">
        <v>23724738119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25970378700</v>
      </c>
      <c r="C19" s="20">
        <v>6287942727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6727640312</v>
      </c>
      <c r="C23" s="20">
        <v>3542142390</v>
      </c>
    </row>
    <row r="24" spans="1:3" ht="12">
      <c r="A24" s="6" t="s">
        <v>54</v>
      </c>
      <c r="B24" s="20">
        <v>-308347809</v>
      </c>
      <c r="C24" s="20">
        <v>-308347809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42687952108</v>
      </c>
      <c r="C26" s="19">
        <f>C27+C28</f>
        <v>24482126676</v>
      </c>
    </row>
    <row r="27" spans="1:3" ht="12">
      <c r="A27" s="6" t="s">
        <v>56</v>
      </c>
      <c r="B27" s="20">
        <v>42687952108</v>
      </c>
      <c r="C27" s="20">
        <v>24482126676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3047615483</v>
      </c>
      <c r="C29" s="19">
        <f>C30+C33+C34+C35+C36</f>
        <v>1720662724</v>
      </c>
    </row>
    <row r="30" spans="1:3" s="21" customFormat="1" ht="12">
      <c r="A30" s="5" t="s">
        <v>14</v>
      </c>
      <c r="B30" s="20">
        <v>3047615483</v>
      </c>
      <c r="C30" s="20">
        <v>1720662724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0"/>
    </row>
    <row r="34" spans="1:3" ht="12">
      <c r="A34" s="5" t="s">
        <v>18</v>
      </c>
      <c r="B34" s="20"/>
      <c r="C34" s="20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252161124028</v>
      </c>
      <c r="C40" s="19">
        <f>C41+C51+C61+C64+C67+C73</f>
        <v>257272617336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0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>
        <v>1109965000</v>
      </c>
      <c r="C49" s="20">
        <v>1109965000</v>
      </c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75165518376</v>
      </c>
      <c r="C51" s="19">
        <f>C52+C55+C58</f>
        <v>76677267320</v>
      </c>
    </row>
    <row r="52" spans="1:3" ht="12">
      <c r="A52" s="7" t="s">
        <v>26</v>
      </c>
      <c r="B52" s="19">
        <f>B53+B54</f>
        <v>73456476414</v>
      </c>
      <c r="C52" s="19">
        <f>C53+C54</f>
        <v>74793404548</v>
      </c>
    </row>
    <row r="53" spans="1:3" ht="12.75">
      <c r="A53" s="13" t="s">
        <v>29</v>
      </c>
      <c r="B53" s="20">
        <v>147580612291</v>
      </c>
      <c r="C53" s="20">
        <v>145313199221</v>
      </c>
    </row>
    <row r="54" spans="1:3" ht="12.75">
      <c r="A54" s="13" t="s">
        <v>68</v>
      </c>
      <c r="B54" s="20">
        <v>-74124135877</v>
      </c>
      <c r="C54" s="20">
        <v>-70519794673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1709041962</v>
      </c>
      <c r="C58" s="19">
        <f>C59+C60</f>
        <v>1883862772</v>
      </c>
    </row>
    <row r="59" spans="1:3" ht="12.75">
      <c r="A59" s="13" t="s">
        <v>29</v>
      </c>
      <c r="B59" s="20">
        <v>2934978044</v>
      </c>
      <c r="C59" s="20">
        <v>3096623044</v>
      </c>
    </row>
    <row r="60" spans="1:3" ht="12.75">
      <c r="A60" s="13" t="s">
        <v>70</v>
      </c>
      <c r="B60" s="20">
        <v>-1225936082</v>
      </c>
      <c r="C60" s="20">
        <v>-1212760272</v>
      </c>
    </row>
    <row r="61" spans="1:3" ht="12.75">
      <c r="A61" s="14" t="s">
        <v>72</v>
      </c>
      <c r="B61" s="19">
        <f>B62+B63</f>
        <v>25838767961</v>
      </c>
      <c r="C61" s="19">
        <f>C62+C63</f>
        <v>26502869794</v>
      </c>
    </row>
    <row r="62" spans="1:3" ht="12.75">
      <c r="A62" s="13" t="s">
        <v>29</v>
      </c>
      <c r="B62" s="20">
        <v>43654651828</v>
      </c>
      <c r="C62" s="20">
        <v>43654651828</v>
      </c>
    </row>
    <row r="63" spans="1:3" ht="12.75">
      <c r="A63" s="13" t="s">
        <v>71</v>
      </c>
      <c r="B63" s="20">
        <v>-17815883867</v>
      </c>
      <c r="C63" s="20">
        <v>-17151782034</v>
      </c>
    </row>
    <row r="64" spans="1:3" ht="12">
      <c r="A64" s="7" t="s">
        <v>73</v>
      </c>
      <c r="B64" s="19">
        <f>B65+B66</f>
        <v>109042493</v>
      </c>
      <c r="C64" s="19">
        <f>C65+C66</f>
        <v>1603279571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109042493</v>
      </c>
      <c r="C66" s="20">
        <v>1603279571</v>
      </c>
    </row>
    <row r="67" spans="1:3" ht="12">
      <c r="A67" s="7" t="s">
        <v>30</v>
      </c>
      <c r="B67" s="19">
        <f>B68+B69+B70+B71+B72</f>
        <v>103648624967</v>
      </c>
      <c r="C67" s="19">
        <f>C68+C69+C70+C71+C72</f>
        <v>101523076448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>
        <v>92939193469</v>
      </c>
      <c r="C69" s="20">
        <v>90813644950</v>
      </c>
    </row>
    <row r="70" spans="1:3" ht="12">
      <c r="A70" s="6" t="s">
        <v>76</v>
      </c>
      <c r="B70" s="20">
        <v>10709431498</v>
      </c>
      <c r="C70" s="20">
        <v>10709431498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B74+B75+B76+B77+B78</f>
        <v>47399170231</v>
      </c>
      <c r="C73" s="19">
        <f>C74+C75+C76+C77+C78</f>
        <v>50966124203</v>
      </c>
    </row>
    <row r="74" spans="1:3" ht="12">
      <c r="A74" s="6" t="s">
        <v>78</v>
      </c>
      <c r="B74" s="20">
        <v>39983828610</v>
      </c>
      <c r="C74" s="20">
        <v>43133016856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>
        <v>7415341621</v>
      </c>
      <c r="C78" s="20">
        <v>7833107347</v>
      </c>
    </row>
    <row r="79" spans="1:3" ht="12">
      <c r="A79" s="4" t="s">
        <v>31</v>
      </c>
      <c r="B79" s="19">
        <f>B7+B40</f>
        <v>440563341877</v>
      </c>
      <c r="C79" s="19">
        <f>C7+C40</f>
        <v>394913419939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174888472185</v>
      </c>
      <c r="C81" s="19">
        <f>C82+C104</f>
        <v>140335379085</v>
      </c>
    </row>
    <row r="82" spans="1:3" ht="12">
      <c r="A82" s="4" t="s">
        <v>34</v>
      </c>
      <c r="B82" s="19">
        <f>B83+B86+B87+B88+B89+B90+B91+B92+B93+B95+B96+B97+B98+B99+B100</f>
        <v>145382190527</v>
      </c>
      <c r="C82" s="19">
        <f>C83+C86+C87+C88+C89+C90+C91+C92+C93+C95+C96+C97+C98+C99+C100</f>
        <v>109260782857</v>
      </c>
    </row>
    <row r="83" spans="1:3" s="21" customFormat="1" ht="12">
      <c r="A83" s="5" t="s">
        <v>88</v>
      </c>
      <c r="B83" s="20">
        <v>16867157064</v>
      </c>
      <c r="C83" s="20">
        <v>8939008489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51680389295</v>
      </c>
      <c r="C86" s="20">
        <v>16022678118</v>
      </c>
    </row>
    <row r="87" spans="1:3" ht="12">
      <c r="A87" s="6" t="s">
        <v>85</v>
      </c>
      <c r="B87" s="20">
        <v>4892787966</v>
      </c>
      <c r="C87" s="20">
        <v>4637265501</v>
      </c>
    </row>
    <row r="88" spans="1:3" ht="12">
      <c r="A88" s="6" t="s">
        <v>86</v>
      </c>
      <c r="B88" s="20">
        <v>985309550</v>
      </c>
      <c r="C88" s="20">
        <v>7930187750</v>
      </c>
    </row>
    <row r="89" spans="1:3" ht="12">
      <c r="A89" s="6" t="s">
        <v>87</v>
      </c>
      <c r="B89" s="20">
        <v>10159549034</v>
      </c>
      <c r="C89" s="20">
        <v>2458408729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>
        <v>2836108035</v>
      </c>
      <c r="C92" s="20">
        <v>5800794267</v>
      </c>
    </row>
    <row r="93" spans="1:3" ht="12">
      <c r="A93" s="6" t="s">
        <v>92</v>
      </c>
      <c r="B93" s="20">
        <v>28009809522</v>
      </c>
      <c r="C93" s="20">
        <v>24702225824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>
        <v>28261342790</v>
      </c>
      <c r="C95" s="20">
        <v>36475821750</v>
      </c>
    </row>
    <row r="96" spans="1:3" ht="12">
      <c r="A96" s="6" t="s">
        <v>95</v>
      </c>
      <c r="B96" s="20"/>
      <c r="C96" s="20"/>
    </row>
    <row r="97" spans="1:3" ht="12">
      <c r="A97" s="6" t="s">
        <v>96</v>
      </c>
      <c r="B97" s="20">
        <v>1689737271</v>
      </c>
      <c r="C97" s="20">
        <v>2294392429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29506281658</v>
      </c>
      <c r="C104" s="19">
        <f>SUM(C105:C117)</f>
        <v>31074596228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>
        <v>15351049870</v>
      </c>
      <c r="C110" s="20">
        <v>15854362978</v>
      </c>
    </row>
    <row r="111" spans="1:3" ht="12">
      <c r="A111" s="6" t="s">
        <v>37</v>
      </c>
      <c r="B111" s="20">
        <v>10032109788</v>
      </c>
      <c r="C111" s="20">
        <v>10069417250</v>
      </c>
    </row>
    <row r="112" spans="1:3" ht="12">
      <c r="A112" s="9" t="s">
        <v>107</v>
      </c>
      <c r="B112" s="20">
        <v>3863122000</v>
      </c>
      <c r="C112" s="20">
        <v>5150816000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>
        <v>260000000</v>
      </c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269784844692</v>
      </c>
      <c r="C118" s="19">
        <f>C119</f>
        <v>255622005854</v>
      </c>
    </row>
    <row r="119" spans="1:3" ht="12">
      <c r="A119" s="7" t="s">
        <v>39</v>
      </c>
      <c r="B119" s="19">
        <f>B120+B123+B124+B125+B126+B127+B128+B129+B130+B131+B132+B135+B136</f>
        <v>269784844692</v>
      </c>
      <c r="C119" s="19">
        <f>C120+C123+C124+C125+C126+C127+C128+C129+C130+C131+C132+C135+C136</f>
        <v>255622005854</v>
      </c>
    </row>
    <row r="120" spans="1:3" ht="12">
      <c r="A120" s="7" t="s">
        <v>40</v>
      </c>
      <c r="B120" s="19">
        <f>B121+B122</f>
        <v>250000000000</v>
      </c>
      <c r="C120" s="19">
        <f>C121+C122</f>
        <v>250000000000</v>
      </c>
    </row>
    <row r="121" spans="1:3" ht="12">
      <c r="A121" s="16" t="s">
        <v>114</v>
      </c>
      <c r="B121" s="20">
        <v>250000000000</v>
      </c>
      <c r="C121" s="20">
        <v>250000000000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>
        <v>-466200000</v>
      </c>
      <c r="C126" s="20">
        <v>-304500000</v>
      </c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3151241214</v>
      </c>
      <c r="C129" s="20">
        <v>3191307712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17099803478</v>
      </c>
      <c r="C132" s="19">
        <f>C133+C134</f>
        <v>2735198142</v>
      </c>
    </row>
    <row r="133" spans="1:3" ht="12">
      <c r="A133" s="16" t="s">
        <v>123</v>
      </c>
      <c r="B133" s="20"/>
      <c r="C133" s="20"/>
    </row>
    <row r="134" spans="1:3" ht="12">
      <c r="A134" s="16" t="s">
        <v>124</v>
      </c>
      <c r="B134" s="20">
        <v>17099803478</v>
      </c>
      <c r="C134" s="20">
        <v>2735198142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0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0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444673316877</v>
      </c>
      <c r="C140" s="19">
        <f>C81+C118+C137</f>
        <v>395957384939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219182943632</v>
      </c>
      <c r="C151" s="20">
        <v>174309958304</v>
      </c>
    </row>
    <row r="152" spans="1:3" ht="12">
      <c r="A152" s="3" t="s">
        <v>139</v>
      </c>
      <c r="B152" s="20">
        <v>1335762356</v>
      </c>
      <c r="C152" s="20">
        <v>2260386704</v>
      </c>
    </row>
    <row r="153" spans="1:3" ht="12">
      <c r="A153" s="2" t="s">
        <v>140</v>
      </c>
      <c r="B153" s="19">
        <f>B151-B152</f>
        <v>217847181276</v>
      </c>
      <c r="C153" s="19">
        <f>C151-C152</f>
        <v>172049571600</v>
      </c>
    </row>
    <row r="154" spans="1:3" ht="12">
      <c r="A154" s="3" t="s">
        <v>141</v>
      </c>
      <c r="B154" s="20">
        <v>186299369063</v>
      </c>
      <c r="C154" s="20">
        <v>145971727186</v>
      </c>
    </row>
    <row r="155" spans="1:3" ht="12">
      <c r="A155" s="2" t="s">
        <v>142</v>
      </c>
      <c r="B155" s="19">
        <f>B153-B154</f>
        <v>31547812213</v>
      </c>
      <c r="C155" s="19">
        <f>C153-C154</f>
        <v>26077844414</v>
      </c>
    </row>
    <row r="156" spans="1:3" ht="12">
      <c r="A156" s="3" t="s">
        <v>143</v>
      </c>
      <c r="B156" s="20">
        <v>658933128</v>
      </c>
      <c r="C156" s="20">
        <v>1234552143</v>
      </c>
    </row>
    <row r="157" spans="1:3" ht="12">
      <c r="A157" s="3" t="s">
        <v>144</v>
      </c>
      <c r="B157" s="20">
        <v>651076368</v>
      </c>
      <c r="C157" s="20">
        <v>644320464</v>
      </c>
    </row>
    <row r="158" spans="1:3" ht="12">
      <c r="A158" s="3" t="s">
        <v>145</v>
      </c>
      <c r="B158" s="20">
        <v>599792736</v>
      </c>
      <c r="C158" s="20">
        <v>569669182</v>
      </c>
    </row>
    <row r="159" spans="1:3" ht="12">
      <c r="A159" s="3" t="s">
        <v>146</v>
      </c>
      <c r="B159" s="20">
        <v>1264677048</v>
      </c>
      <c r="C159" s="20"/>
    </row>
    <row r="160" spans="1:3" ht="12">
      <c r="A160" s="3" t="s">
        <v>147</v>
      </c>
      <c r="B160" s="20">
        <v>9918103804</v>
      </c>
      <c r="C160" s="20">
        <v>9655069384</v>
      </c>
    </row>
    <row r="161" spans="1:3" ht="12">
      <c r="A161" s="3" t="s">
        <v>148</v>
      </c>
      <c r="B161" s="20">
        <v>11018753455</v>
      </c>
      <c r="C161" s="20">
        <v>8982920451</v>
      </c>
    </row>
    <row r="162" spans="1:3" ht="12">
      <c r="A162" s="2" t="s">
        <v>149</v>
      </c>
      <c r="B162" s="19">
        <f>B155+B156-B157+B159-B160-B161</f>
        <v>11883488762</v>
      </c>
      <c r="C162" s="19">
        <f>C155+C156-C157+C159-C160-C161</f>
        <v>8030086258</v>
      </c>
    </row>
    <row r="163" spans="1:3" ht="12">
      <c r="A163" s="3" t="s">
        <v>150</v>
      </c>
      <c r="B163" s="20">
        <v>100644264</v>
      </c>
      <c r="C163" s="20">
        <v>31351991</v>
      </c>
    </row>
    <row r="164" spans="1:3" ht="12">
      <c r="A164" s="3" t="s">
        <v>151</v>
      </c>
      <c r="B164" s="20">
        <v>126971479</v>
      </c>
      <c r="C164" s="20">
        <v>5969624</v>
      </c>
    </row>
    <row r="165" spans="1:3" ht="12">
      <c r="A165" s="2" t="s">
        <v>152</v>
      </c>
      <c r="B165" s="19">
        <f>B163-B164</f>
        <v>-26327215</v>
      </c>
      <c r="C165" s="19">
        <f>C163-C164</f>
        <v>25382367</v>
      </c>
    </row>
    <row r="166" spans="1:3" ht="12">
      <c r="A166" s="2" t="s">
        <v>153</v>
      </c>
      <c r="B166" s="19">
        <f>B162+B165</f>
        <v>11857161547</v>
      </c>
      <c r="C166" s="19">
        <f>C162+C165</f>
        <v>8055468625</v>
      </c>
    </row>
    <row r="167" spans="1:3" ht="12">
      <c r="A167" s="3" t="s">
        <v>154</v>
      </c>
      <c r="B167" s="20">
        <v>2047029438</v>
      </c>
      <c r="C167" s="20">
        <v>1510952775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9810132109</v>
      </c>
      <c r="C169" s="19">
        <f>C166-C167-C168</f>
        <v>6544515850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>
        <v>392</v>
      </c>
      <c r="C172" s="20">
        <v>256</v>
      </c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2017-09-25T08:21:48Z</dcterms:created>
  <dcterms:modified xsi:type="dcterms:W3CDTF">2017-09-25T09:18:06Z</dcterms:modified>
  <cp:category/>
  <cp:version/>
  <cp:contentType/>
  <cp:contentStatus/>
</cp:coreProperties>
</file>